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4160" windowHeight="8670" tabRatio="797"/>
  </bookViews>
  <sheets>
    <sheet name="실적총괄표" sheetId="1" r:id="rId1"/>
  </sheets>
  <definedNames>
    <definedName name="_xlnm.Print_Area" localSheetId="0">실적총괄표!$A$1:$H$125</definedName>
  </definedNames>
  <calcPr calcId="145621"/>
</workbook>
</file>

<file path=xl/calcChain.xml><?xml version="1.0" encoding="utf-8"?>
<calcChain xmlns="http://schemas.openxmlformats.org/spreadsheetml/2006/main">
  <c r="F71" i="1" l="1"/>
  <c r="G71" i="1" s="1"/>
  <c r="F69" i="1"/>
  <c r="G69" i="1" s="1"/>
  <c r="F67" i="1"/>
  <c r="G67" i="1" s="1"/>
  <c r="E59" i="1"/>
  <c r="F104" i="1" l="1"/>
  <c r="F103" i="1"/>
  <c r="H27" i="1" l="1"/>
  <c r="H35" i="1" l="1"/>
  <c r="H18" i="1" l="1"/>
  <c r="H37" i="1" s="1"/>
  <c r="F48" i="1" l="1"/>
  <c r="F47" i="1"/>
  <c r="F102" i="1" l="1"/>
  <c r="F101" i="1"/>
  <c r="F93" i="1"/>
  <c r="F97" i="1" s="1"/>
  <c r="F49" i="1"/>
  <c r="D113" i="1" l="1"/>
  <c r="F105" i="1" l="1"/>
  <c r="F79" i="1"/>
  <c r="G79" i="1" l="1"/>
  <c r="G49" i="1"/>
  <c r="G47" i="1"/>
  <c r="F77" i="1"/>
  <c r="F75" i="1"/>
  <c r="G75" i="1" s="1"/>
  <c r="F73" i="1"/>
  <c r="G73" i="1" s="1"/>
  <c r="F65" i="1"/>
  <c r="G65" i="1" s="1"/>
  <c r="F63" i="1"/>
  <c r="G63" i="1" s="1"/>
  <c r="F61" i="1"/>
  <c r="G61" i="1" l="1"/>
  <c r="F59" i="1"/>
  <c r="F46" i="1"/>
  <c r="G46" i="1" s="1"/>
  <c r="F45" i="1"/>
  <c r="D37" i="1"/>
  <c r="G59" i="1" l="1"/>
  <c r="G77" i="1"/>
  <c r="E44" i="1"/>
  <c r="F44" i="1"/>
  <c r="G48" i="1"/>
  <c r="G44" i="1" l="1"/>
  <c r="G45" i="1"/>
</calcChain>
</file>

<file path=xl/sharedStrings.xml><?xml version="1.0" encoding="utf-8"?>
<sst xmlns="http://schemas.openxmlformats.org/spreadsheetml/2006/main" count="181" uniqueCount="154">
  <si>
    <t>1. 일반 현황</t>
  </si>
  <si>
    <t>이사장</t>
  </si>
  <si>
    <t>사무소</t>
  </si>
  <si>
    <t>전화번호</t>
  </si>
  <si>
    <t>소재지</t>
  </si>
  <si>
    <t>FAX</t>
  </si>
  <si>
    <t>②임원</t>
  </si>
  <si>
    <t>③임원</t>
  </si>
  <si>
    <t>④상근</t>
  </si>
  <si>
    <t>  정수</t>
  </si>
  <si>
    <t>  현원</t>
  </si>
  <si>
    <t xml:space="preserve">  임직원 </t>
  </si>
  <si>
    <t>⑤기본재산</t>
  </si>
  <si>
    <t>⑥보통재산</t>
  </si>
  <si>
    <t>2. 결산현황</t>
  </si>
  <si>
    <r>
      <t xml:space="preserve">                                                                 </t>
    </r>
    <r>
      <rPr>
        <sz val="11"/>
        <color indexed="8"/>
        <rFont val="바탕체"/>
        <family val="1"/>
        <charset val="129"/>
      </rPr>
      <t> (단위 :원)</t>
    </r>
  </si>
  <si>
    <t> 수          입</t>
  </si>
  <si>
    <t>  지           출</t>
  </si>
  <si>
    <t>① 경상비</t>
  </si>
  <si>
    <t>인 건 비</t>
  </si>
  <si>
    <t>①회비</t>
  </si>
  <si>
    <t>목적사업기부</t>
  </si>
  <si>
    <t>재산증자기부</t>
  </si>
  <si>
    <t>소   계</t>
  </si>
  <si>
    <t>③수익사업전입금</t>
  </si>
  <si>
    <t>② 퇴직적립금</t>
  </si>
  <si>
    <t>④과실소득 합계</t>
  </si>
  <si>
    <t>⑤수입</t>
  </si>
  <si>
    <t>④목적사업비</t>
  </si>
  <si>
    <t>⑥전기</t>
  </si>
  <si>
    <t>지급준비금</t>
  </si>
  <si>
    <t>이월액</t>
  </si>
  <si>
    <t>⑤ 기본재산편입액</t>
  </si>
  <si>
    <t>⑥차기이월액</t>
  </si>
  <si>
    <t>지  급</t>
  </si>
  <si>
    <t>전기</t>
  </si>
  <si>
    <t>준비금</t>
  </si>
  <si>
    <t>당기</t>
  </si>
  <si>
    <t>기     타</t>
  </si>
  <si>
    <t>기  타</t>
  </si>
  <si>
    <t>소  계</t>
  </si>
  <si>
    <t> 합      계</t>
  </si>
  <si>
    <t>  합        계</t>
  </si>
  <si>
    <t>계  정  과  목</t>
  </si>
  <si>
    <t>결산액</t>
  </si>
  <si>
    <t> 산출근거</t>
  </si>
  <si>
    <t>관 </t>
  </si>
  <si>
    <t>항</t>
  </si>
  <si>
    <t>목</t>
  </si>
  <si>
    <t>※ 위 사항은 예시임으로 법인사정에 의하여 과목을 수정하여 작성하시기 바람.</t>
  </si>
  <si>
    <t>  예산액</t>
  </si>
  <si>
    <t>비  고</t>
  </si>
  <si>
    <t>목적사업 실적서</t>
  </si>
  <si>
    <t>학 교 명</t>
  </si>
  <si>
    <t>학  년</t>
  </si>
  <si>
    <t>성  명</t>
  </si>
  <si>
    <t>금  액(원)</t>
  </si>
  <si>
    <t>번 호</t>
  </si>
  <si>
    <t>합  계</t>
  </si>
  <si>
    <t>3. 교육기관 지원 등</t>
  </si>
  <si>
    <t>기관명(대상)</t>
  </si>
  <si>
    <t>지원금액</t>
  </si>
  <si>
    <t>용  도</t>
  </si>
  <si>
    <t>증감액</t>
    <phoneticPr fontId="2" type="noConversion"/>
  </si>
  <si>
    <r>
      <t xml:space="preserve">수입지부   </t>
    </r>
    <r>
      <rPr>
        <sz val="11"/>
        <color indexed="8"/>
        <rFont val="바탕체"/>
        <family val="1"/>
        <charset val="129"/>
      </rPr>
      <t>                                                               (단위 : 원)</t>
    </r>
    <phoneticPr fontId="2" type="noConversion"/>
  </si>
  <si>
    <t xml:space="preserve">   예산액</t>
    <phoneticPr fontId="2" type="noConversion"/>
  </si>
  <si>
    <r>
      <t>지출지부</t>
    </r>
    <r>
      <rPr>
        <sz val="11"/>
        <color indexed="8"/>
        <rFont val="바탕체"/>
        <family val="1"/>
        <charset val="129"/>
      </rPr>
      <t>                                                                  (단위 : 원)</t>
    </r>
    <phoneticPr fontId="2" type="noConversion"/>
  </si>
  <si>
    <t>계  정  과  목</t>
    <phoneticPr fontId="2" type="noConversion"/>
  </si>
  <si>
    <t>②출연금</t>
    <phoneticPr fontId="2" type="noConversion"/>
  </si>
  <si>
    <t>합   계</t>
    <phoneticPr fontId="2" type="noConversion"/>
  </si>
  <si>
    <t>전기이월금</t>
    <phoneticPr fontId="2" type="noConversion"/>
  </si>
  <si>
    <t>전기   이월금</t>
    <phoneticPr fontId="2" type="noConversion"/>
  </si>
  <si>
    <t>전기     이월금</t>
    <phoneticPr fontId="2" type="noConversion"/>
  </si>
  <si>
    <t>기타   수입</t>
    <phoneticPr fontId="2" type="noConversion"/>
  </si>
  <si>
    <t>법인세환급금</t>
    <phoneticPr fontId="2" type="noConversion"/>
  </si>
  <si>
    <t>경상비</t>
    <phoneticPr fontId="2" type="noConversion"/>
  </si>
  <si>
    <t>법인세</t>
    <phoneticPr fontId="2" type="noConversion"/>
  </si>
  <si>
    <t>차기</t>
    <phoneticPr fontId="2" type="noConversion"/>
  </si>
  <si>
    <t>이월금</t>
    <phoneticPr fontId="2" type="noConversion"/>
  </si>
  <si>
    <t>차기이월금</t>
    <phoneticPr fontId="2" type="noConversion"/>
  </si>
  <si>
    <t>이자소득원천세</t>
    <phoneticPr fontId="2" type="noConversion"/>
  </si>
  <si>
    <t>사업비</t>
    <phoneticPr fontId="2" type="noConversion"/>
  </si>
  <si>
    <t>합  계</t>
    <phoneticPr fontId="2" type="noConversion"/>
  </si>
  <si>
    <t>①회원</t>
    <phoneticPr fontId="2" type="noConversion"/>
  </si>
  <si>
    <t>(정관)</t>
    <phoneticPr fontId="2" type="noConversion"/>
  </si>
  <si>
    <t> 2)법인세 환급금 등</t>
    <phoneticPr fontId="2" type="noConversion"/>
  </si>
  <si>
    <t xml:space="preserve"> 3)기타수입</t>
    <phoneticPr fontId="2" type="noConversion"/>
  </si>
  <si>
    <t>번 호</t>
    <phoneticPr fontId="2" type="noConversion"/>
  </si>
  <si>
    <t>보통  재산</t>
    <phoneticPr fontId="2" type="noConversion"/>
  </si>
  <si>
    <t>기타  수입</t>
    <phoneticPr fontId="2" type="noConversion"/>
  </si>
  <si>
    <t>1. 장학사업</t>
    <phoneticPr fontId="2" type="noConversion"/>
  </si>
  <si>
    <t>2. 교육사업</t>
    <phoneticPr fontId="2" type="noConversion"/>
  </si>
  <si>
    <t>금액(원)</t>
    <phoneticPr fontId="2" type="noConversion"/>
  </si>
  <si>
    <t>내     용</t>
    <phoneticPr fontId="2" type="noConversion"/>
  </si>
  <si>
    <t>이자수익</t>
    <phoneticPr fontId="2" type="noConversion"/>
  </si>
  <si>
    <t>목적 사업비</t>
    <phoneticPr fontId="2" type="noConversion"/>
  </si>
  <si>
    <t>(설립일 : 2007. 1. 15 )</t>
    <phoneticPr fontId="2" type="noConversion"/>
  </si>
  <si>
    <t>054)730-6101</t>
    <phoneticPr fontId="2" type="noConversion"/>
  </si>
  <si>
    <t>감사:  2명</t>
    <phoneticPr fontId="2" type="noConversion"/>
  </si>
  <si>
    <t>     1,500,000,000원</t>
    <phoneticPr fontId="2" type="noConversion"/>
  </si>
  <si>
    <t>소  계</t>
    <phoneticPr fontId="2" type="noConversion"/>
  </si>
  <si>
    <t>일반수용비</t>
    <phoneticPr fontId="2" type="noConversion"/>
  </si>
  <si>
    <t>회의비</t>
    <phoneticPr fontId="2" type="noConversion"/>
  </si>
  <si>
    <t>포상금</t>
    <phoneticPr fontId="2" type="noConversion"/>
  </si>
  <si>
    <t>장학사업</t>
    <phoneticPr fontId="2" type="noConversion"/>
  </si>
  <si>
    <t>임원 :유급 0명</t>
    <phoneticPr fontId="2" type="noConversion"/>
  </si>
  <si>
    <t>직원 :유급 0명</t>
    <phoneticPr fontId="2" type="noConversion"/>
  </si>
  <si>
    <t>감사:  2명</t>
    <phoneticPr fontId="2" type="noConversion"/>
  </si>
  <si>
    <t>출연금</t>
    <phoneticPr fontId="2" type="noConversion"/>
  </si>
  <si>
    <t>영덕군출연금</t>
    <phoneticPr fontId="2" type="noConversion"/>
  </si>
  <si>
    <t>일반기탁금</t>
    <phoneticPr fontId="2" type="noConversion"/>
  </si>
  <si>
    <t>포상금</t>
    <phoneticPr fontId="2" type="noConversion"/>
  </si>
  <si>
    <t>고교방과후학습</t>
    <phoneticPr fontId="2" type="noConversion"/>
  </si>
  <si>
    <t>고교기숙사생활비</t>
    <phoneticPr fontId="2" type="noConversion"/>
  </si>
  <si>
    <t>일반수용비</t>
    <phoneticPr fontId="2" type="noConversion"/>
  </si>
  <si>
    <t>회의비</t>
    <phoneticPr fontId="2" type="noConversion"/>
  </si>
  <si>
    <t>장학금</t>
    <phoneticPr fontId="2" type="noConversion"/>
  </si>
  <si>
    <t>고교방과후학습비 지원</t>
    <phoneticPr fontId="2" type="noConversion"/>
  </si>
  <si>
    <t>고교기숙사생활비 지원</t>
    <phoneticPr fontId="2" type="noConversion"/>
  </si>
  <si>
    <t xml:space="preserve">  총수</t>
    <phoneticPr fontId="2" type="noConversion"/>
  </si>
  <si>
    <t>영덕고</t>
    <phoneticPr fontId="2" type="noConversion"/>
  </si>
  <si>
    <t>영덕여고</t>
    <phoneticPr fontId="2" type="noConversion"/>
  </si>
  <si>
    <t>포상금</t>
    <phoneticPr fontId="2" type="noConversion"/>
  </si>
  <si>
    <t>영해고</t>
    <phoneticPr fontId="2" type="noConversion"/>
  </si>
  <si>
    <t>강구정보고</t>
    <phoneticPr fontId="2" type="noConversion"/>
  </si>
  <si>
    <t>학교지원사업</t>
    <phoneticPr fontId="2" type="noConversion"/>
  </si>
  <si>
    <t>학교지원사업</t>
    <phoneticPr fontId="2" type="noConversion"/>
  </si>
  <si>
    <t> 1)이자수익</t>
    <phoneticPr fontId="2" type="noConversion"/>
  </si>
  <si>
    <t>차기이월금</t>
    <phoneticPr fontId="2" type="noConversion"/>
  </si>
  <si>
    <t>전기이월금</t>
    <phoneticPr fontId="2" type="noConversion"/>
  </si>
  <si>
    <t>영덕고</t>
    <phoneticPr fontId="2" type="noConversion"/>
  </si>
  <si>
    <t>이희진</t>
    <phoneticPr fontId="2" type="noConversion"/>
  </si>
  <si>
    <t>경북 영덕군 영덕읍 군청길 116</t>
    <phoneticPr fontId="2" type="noConversion"/>
  </si>
  <si>
    <t>재단법인 영덕군교육발전위원회 2015년도 사업실적 총괄표</t>
    <phoneticPr fontId="2" type="noConversion"/>
  </si>
  <si>
    <t>  17명</t>
    <phoneticPr fontId="2" type="noConversion"/>
  </si>
  <si>
    <t>이사: 15명</t>
    <phoneticPr fontId="2" type="noConversion"/>
  </si>
  <si>
    <t xml:space="preserve">      무급17명</t>
    <phoneticPr fontId="2" type="noConversion"/>
  </si>
  <si>
    <t xml:space="preserve">      무급 0명</t>
    <phoneticPr fontId="2" type="noConversion"/>
  </si>
  <si>
    <t>농산어촌방과후 학교지원비</t>
    <phoneticPr fontId="2" type="noConversion"/>
  </si>
  <si>
    <t>고교방과후 학습비</t>
    <phoneticPr fontId="2" type="noConversion"/>
  </si>
  <si>
    <t>고교기숙사 생활비</t>
    <phoneticPr fontId="2" type="noConversion"/>
  </si>
  <si>
    <t>병설유치원 급식비</t>
    <phoneticPr fontId="2" type="noConversion"/>
  </si>
  <si>
    <t>8,137,645,345원</t>
    <phoneticPr fontId="2" type="noConversion"/>
  </si>
  <si>
    <t>2015년도 목적사업회계 결산서</t>
    <phoneticPr fontId="2" type="noConversion"/>
  </si>
  <si>
    <t>이자소득원천세(2014년분)</t>
    <phoneticPr fontId="2" type="noConversion"/>
  </si>
  <si>
    <t>기본재산포함</t>
    <phoneticPr fontId="2" type="noConversion"/>
  </si>
  <si>
    <t>기본재산포함</t>
    <phoneticPr fontId="2" type="noConversion"/>
  </si>
  <si>
    <t xml:space="preserve"> 변진혁 외</t>
    <phoneticPr fontId="2" type="noConversion"/>
  </si>
  <si>
    <t>174명</t>
    <phoneticPr fontId="2" type="noConversion"/>
  </si>
  <si>
    <t>병설유치원 급식비</t>
    <phoneticPr fontId="2" type="noConversion"/>
  </si>
  <si>
    <t>농산어촌방과후 학교지원비</t>
    <phoneticPr fontId="2" type="noConversion"/>
  </si>
  <si>
    <t>(2015년분)</t>
    <phoneticPr fontId="2" type="noConversion"/>
  </si>
  <si>
    <t xml:space="preserve"> (2014년 이자소득원천세)</t>
    <phoneticPr fontId="2" type="noConversion"/>
  </si>
  <si>
    <t>③ 법인세 등(2015년 이자소득 원천세)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</si>
</sst>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u/>
      <sz val="20"/>
      <color indexed="8"/>
      <name val="바탕체"/>
      <family val="1"/>
      <charset val="129"/>
    </font>
    <font>
      <b/>
      <sz val="13"/>
      <color indexed="8"/>
      <name val="바탕체"/>
      <family val="1"/>
      <charset val="129"/>
    </font>
    <font>
      <sz val="11"/>
      <color indexed="8"/>
      <name val="바탕체"/>
      <family val="1"/>
      <charset val="129"/>
    </font>
    <font>
      <sz val="13"/>
      <color indexed="8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0"/>
      <color indexed="8"/>
      <name val="바탕체"/>
      <family val="1"/>
      <charset val="129"/>
    </font>
    <font>
      <b/>
      <sz val="11"/>
      <color indexed="8"/>
      <name val="바탕체"/>
      <family val="1"/>
      <charset val="129"/>
    </font>
    <font>
      <b/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u/>
      <sz val="18"/>
      <color indexed="8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45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40" xfId="0" applyFont="1" applyBorder="1" applyAlignment="1">
      <alignment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55" xfId="0" applyFont="1" applyBorder="1" applyAlignment="1">
      <alignment horizontal="justify" vertical="center" wrapText="1"/>
    </xf>
    <xf numFmtId="41" fontId="6" fillId="0" borderId="2" xfId="1" applyFont="1" applyBorder="1" applyAlignment="1">
      <alignment horizontal="center" vertical="center" wrapText="1"/>
    </xf>
    <xf numFmtId="41" fontId="6" fillId="0" borderId="1" xfId="1" applyFont="1" applyBorder="1" applyAlignment="1">
      <alignment horizontal="justify" vertical="center" wrapText="1"/>
    </xf>
    <xf numFmtId="41" fontId="3" fillId="0" borderId="2" xfId="1" applyFont="1" applyBorder="1" applyAlignment="1">
      <alignment vertical="center" wrapText="1"/>
    </xf>
    <xf numFmtId="41" fontId="3" fillId="0" borderId="0" xfId="1" applyFont="1" applyAlignment="1">
      <alignment vertical="center"/>
    </xf>
    <xf numFmtId="41" fontId="3" fillId="0" borderId="0" xfId="1" applyFont="1"/>
    <xf numFmtId="41" fontId="3" fillId="0" borderId="33" xfId="1" applyFont="1" applyBorder="1" applyAlignment="1">
      <alignment vertical="center"/>
    </xf>
    <xf numFmtId="41" fontId="3" fillId="0" borderId="3" xfId="1" applyFont="1" applyBorder="1" applyAlignment="1">
      <alignment vertical="center"/>
    </xf>
    <xf numFmtId="41" fontId="3" fillId="0" borderId="36" xfId="1" applyFont="1" applyBorder="1" applyAlignment="1">
      <alignment vertical="center"/>
    </xf>
    <xf numFmtId="41" fontId="3" fillId="0" borderId="0" xfId="1" applyFont="1" applyBorder="1" applyAlignment="1">
      <alignment vertical="center"/>
    </xf>
    <xf numFmtId="3" fontId="0" fillId="0" borderId="0" xfId="0" applyNumberFormat="1"/>
    <xf numFmtId="0" fontId="6" fillId="0" borderId="0" xfId="0" applyFont="1" applyBorder="1" applyAlignment="1">
      <alignment wrapText="1"/>
    </xf>
    <xf numFmtId="0" fontId="12" fillId="0" borderId="0" xfId="0" applyFont="1" applyAlignment="1">
      <alignment horizontal="justify" wrapText="1"/>
    </xf>
    <xf numFmtId="3" fontId="9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9" fillId="0" borderId="55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9" fillId="0" borderId="23" xfId="0" applyFont="1" applyBorder="1" applyAlignment="1">
      <alignment horizontal="justify" vertical="center" wrapText="1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1" fontId="6" fillId="0" borderId="54" xfId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8" xfId="0" applyFont="1" applyBorder="1" applyAlignment="1">
      <alignment vertical="center"/>
    </xf>
    <xf numFmtId="41" fontId="3" fillId="0" borderId="98" xfId="1" applyFont="1" applyBorder="1" applyAlignment="1">
      <alignment vertical="center"/>
    </xf>
    <xf numFmtId="3" fontId="6" fillId="0" borderId="98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3" fontId="9" fillId="0" borderId="3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" fillId="0" borderId="0" xfId="0" applyFont="1" applyBorder="1"/>
    <xf numFmtId="41" fontId="3" fillId="0" borderId="0" xfId="1" applyFont="1" applyBorder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41" fontId="6" fillId="0" borderId="0" xfId="1" applyFont="1" applyBorder="1" applyAlignment="1">
      <alignment horizontal="justify" wrapText="1"/>
    </xf>
    <xf numFmtId="3" fontId="6" fillId="0" borderId="0" xfId="0" applyNumberFormat="1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shrinkToFit="1"/>
    </xf>
    <xf numFmtId="3" fontId="9" fillId="0" borderId="23" xfId="0" applyNumberFormat="1" applyFont="1" applyBorder="1" applyAlignment="1">
      <alignment horizontal="right" vertical="center" wrapText="1"/>
    </xf>
    <xf numFmtId="41" fontId="6" fillId="0" borderId="23" xfId="1" applyFont="1" applyBorder="1" applyAlignment="1">
      <alignment horizontal="right" vertical="center" wrapText="1"/>
    </xf>
    <xf numFmtId="0" fontId="6" fillId="0" borderId="101" xfId="0" applyFont="1" applyBorder="1" applyAlignment="1">
      <alignment horizontal="right" vertical="center" wrapText="1"/>
    </xf>
    <xf numFmtId="3" fontId="6" fillId="0" borderId="56" xfId="0" applyNumberFormat="1" applyFont="1" applyBorder="1" applyAlignment="1">
      <alignment horizontal="right" vertical="center" wrapText="1"/>
    </xf>
    <xf numFmtId="41" fontId="6" fillId="0" borderId="56" xfId="1" applyFont="1" applyBorder="1" applyAlignment="1">
      <alignment horizontal="right" vertical="center" wrapText="1"/>
    </xf>
    <xf numFmtId="41" fontId="6" fillId="0" borderId="30" xfId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3" fontId="6" fillId="0" borderId="91" xfId="0" applyNumberFormat="1" applyFont="1" applyBorder="1" applyAlignment="1">
      <alignment horizontal="right" vertical="center" shrinkToFit="1"/>
    </xf>
    <xf numFmtId="3" fontId="9" fillId="0" borderId="96" xfId="0" applyNumberFormat="1" applyFont="1" applyBorder="1" applyAlignment="1">
      <alignment horizontal="right" vertical="center" wrapText="1"/>
    </xf>
    <xf numFmtId="41" fontId="9" fillId="0" borderId="96" xfId="1" quotePrefix="1" applyFont="1" applyBorder="1" applyAlignment="1">
      <alignment horizontal="right" vertical="center" wrapText="1"/>
    </xf>
    <xf numFmtId="3" fontId="9" fillId="0" borderId="43" xfId="0" applyNumberFormat="1" applyFont="1" applyBorder="1" applyAlignment="1">
      <alignment horizontal="right" vertical="center" wrapText="1"/>
    </xf>
    <xf numFmtId="41" fontId="9" fillId="0" borderId="43" xfId="1" quotePrefix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41" fontId="9" fillId="0" borderId="2" xfId="1" quotePrefix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1" fontId="9" fillId="0" borderId="2" xfId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41" fontId="9" fillId="0" borderId="1" xfId="1" quotePrefix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41" fontId="9" fillId="0" borderId="10" xfId="1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41" fontId="6" fillId="0" borderId="18" xfId="1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41" fontId="6" fillId="0" borderId="40" xfId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41" fontId="9" fillId="0" borderId="18" xfId="1" quotePrefix="1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6" fillId="0" borderId="2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10" fillId="0" borderId="89" xfId="0" applyFont="1" applyBorder="1" applyAlignment="1">
      <alignment horizontal="center" vertical="center" wrapText="1"/>
    </xf>
    <xf numFmtId="41" fontId="9" fillId="0" borderId="18" xfId="1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02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5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0" fontId="11" fillId="0" borderId="100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3" fontId="6" fillId="0" borderId="75" xfId="0" applyNumberFormat="1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justify" vertical="center" wrapText="1"/>
    </xf>
    <xf numFmtId="0" fontId="9" fillId="0" borderId="72" xfId="0" applyFont="1" applyBorder="1" applyAlignment="1">
      <alignment horizontal="justify" vertical="center" wrapText="1"/>
    </xf>
    <xf numFmtId="0" fontId="9" fillId="0" borderId="66" xfId="0" applyFont="1" applyBorder="1" applyAlignment="1">
      <alignment horizontal="justify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right" vertical="center" wrapTex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27" xfId="0" applyNumberFormat="1" applyFont="1" applyBorder="1" applyAlignment="1">
      <alignment horizontal="right" vertical="center" shrinkToFit="1"/>
    </xf>
    <xf numFmtId="0" fontId="6" fillId="0" borderId="7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8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3" fontId="6" fillId="0" borderId="52" xfId="0" applyNumberFormat="1" applyFont="1" applyBorder="1" applyAlignment="1">
      <alignment horizontal="right" vertical="center" shrinkToFit="1"/>
    </xf>
    <xf numFmtId="0" fontId="6" fillId="0" borderId="8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8" fillId="0" borderId="89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 wrapText="1"/>
    </xf>
    <xf numFmtId="41" fontId="8" fillId="0" borderId="89" xfId="1" applyFont="1" applyBorder="1" applyAlignment="1">
      <alignment horizontal="center" vertical="center" wrapText="1"/>
    </xf>
    <xf numFmtId="41" fontId="8" fillId="0" borderId="18" xfId="1" applyFont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6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89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1" fontId="10" fillId="0" borderId="89" xfId="1" applyFont="1" applyBorder="1" applyAlignment="1">
      <alignment horizontal="center" vertical="center" wrapText="1"/>
    </xf>
    <xf numFmtId="41" fontId="10" fillId="0" borderId="40" xfId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3" fontId="9" fillId="0" borderId="46" xfId="0" applyNumberFormat="1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left" vertical="center" wrapText="1"/>
    </xf>
    <xf numFmtId="41" fontId="6" fillId="0" borderId="10" xfId="1" applyFont="1" applyBorder="1" applyAlignment="1">
      <alignment horizontal="center" vertical="center" wrapText="1"/>
    </xf>
    <xf numFmtId="41" fontId="6" fillId="0" borderId="6" xfId="1" applyFont="1" applyBorder="1" applyAlignment="1">
      <alignment horizontal="center" vertical="center" wrapText="1"/>
    </xf>
    <xf numFmtId="0" fontId="6" fillId="0" borderId="70" xfId="0" applyFont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41" fontId="9" fillId="0" borderId="76" xfId="1" quotePrefix="1" applyFont="1" applyBorder="1" applyAlignment="1">
      <alignment horizontal="right" vertical="center" wrapText="1"/>
    </xf>
    <xf numFmtId="41" fontId="9" fillId="0" borderId="76" xfId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3" fontId="6" fillId="0" borderId="70" xfId="0" applyNumberFormat="1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wrapText="1"/>
    </xf>
    <xf numFmtId="3" fontId="6" fillId="0" borderId="63" xfId="0" applyNumberFormat="1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3" fontId="6" fillId="0" borderId="98" xfId="0" applyNumberFormat="1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GridLines="0" tabSelected="1" topLeftCell="A103" zoomScaleNormal="100" workbookViewId="0">
      <selection activeCell="G124" sqref="G124:G125"/>
    </sheetView>
  </sheetViews>
  <sheetFormatPr defaultRowHeight="13.5" x14ac:dyDescent="0.15"/>
  <cols>
    <col min="1" max="1" width="5.88671875" style="1" customWidth="1"/>
    <col min="2" max="2" width="5.21875" style="1" customWidth="1"/>
    <col min="3" max="3" width="5.88671875" style="1" customWidth="1"/>
    <col min="4" max="4" width="12.21875" style="1" customWidth="1"/>
    <col min="5" max="5" width="12" style="1" customWidth="1"/>
    <col min="6" max="6" width="11.88671875" style="1" customWidth="1"/>
    <col min="7" max="7" width="13.88671875" style="24" customWidth="1"/>
    <col min="8" max="8" width="12.109375" style="1" customWidth="1"/>
    <col min="9" max="9" width="10.6640625" bestFit="1" customWidth="1"/>
  </cols>
  <sheetData>
    <row r="1" spans="1:8" ht="25.5" customHeight="1" x14ac:dyDescent="0.15">
      <c r="A1" s="304" t="s">
        <v>133</v>
      </c>
      <c r="B1" s="304"/>
      <c r="C1" s="304"/>
      <c r="D1" s="304"/>
      <c r="E1" s="304"/>
      <c r="F1" s="304"/>
      <c r="G1" s="304"/>
      <c r="H1" s="304"/>
    </row>
    <row r="2" spans="1:8" ht="18" customHeight="1" x14ac:dyDescent="0.15">
      <c r="A2" s="305" t="s">
        <v>96</v>
      </c>
      <c r="B2" s="305"/>
      <c r="C2" s="305"/>
      <c r="D2" s="305"/>
      <c r="E2" s="305"/>
      <c r="F2" s="305"/>
      <c r="G2" s="305"/>
      <c r="H2" s="305"/>
    </row>
    <row r="3" spans="1:8" ht="18" customHeight="1" thickBot="1" x14ac:dyDescent="0.2">
      <c r="A3" s="306" t="s">
        <v>0</v>
      </c>
      <c r="B3" s="306"/>
      <c r="C3" s="306"/>
      <c r="D3" s="306"/>
      <c r="E3" s="306"/>
      <c r="F3" s="306"/>
      <c r="G3" s="306"/>
      <c r="H3" s="306"/>
    </row>
    <row r="4" spans="1:8" ht="18" customHeight="1" x14ac:dyDescent="0.15">
      <c r="A4" s="307" t="s">
        <v>1</v>
      </c>
      <c r="B4" s="308" t="s">
        <v>131</v>
      </c>
      <c r="C4" s="48" t="s">
        <v>2</v>
      </c>
      <c r="D4" s="310" t="s">
        <v>132</v>
      </c>
      <c r="E4" s="311"/>
      <c r="F4" s="312"/>
      <c r="G4" s="51" t="s">
        <v>3</v>
      </c>
      <c r="H4" s="35" t="s">
        <v>97</v>
      </c>
    </row>
    <row r="5" spans="1:8" ht="18" customHeight="1" x14ac:dyDescent="0.15">
      <c r="A5" s="223"/>
      <c r="B5" s="309"/>
      <c r="C5" s="43" t="s">
        <v>4</v>
      </c>
      <c r="D5" s="230"/>
      <c r="E5" s="313"/>
      <c r="F5" s="231"/>
      <c r="G5" s="20" t="s">
        <v>5</v>
      </c>
      <c r="H5" s="46"/>
    </row>
    <row r="6" spans="1:8" ht="18" customHeight="1" x14ac:dyDescent="0.15">
      <c r="A6" s="36"/>
      <c r="B6" s="318" t="s">
        <v>134</v>
      </c>
      <c r="C6" s="47" t="s">
        <v>6</v>
      </c>
      <c r="D6" s="47" t="s">
        <v>135</v>
      </c>
      <c r="E6" s="47" t="s">
        <v>7</v>
      </c>
      <c r="F6" s="47" t="s">
        <v>135</v>
      </c>
      <c r="G6" s="21" t="s">
        <v>8</v>
      </c>
      <c r="H6" s="37" t="s">
        <v>105</v>
      </c>
    </row>
    <row r="7" spans="1:8" ht="18" customHeight="1" x14ac:dyDescent="0.15">
      <c r="A7" s="38" t="s">
        <v>83</v>
      </c>
      <c r="B7" s="319"/>
      <c r="C7" s="47" t="s">
        <v>9</v>
      </c>
      <c r="D7" s="47" t="s">
        <v>98</v>
      </c>
      <c r="E7" s="47" t="s">
        <v>10</v>
      </c>
      <c r="F7" s="47" t="s">
        <v>107</v>
      </c>
      <c r="G7" s="21" t="s">
        <v>11</v>
      </c>
      <c r="H7" s="39" t="s">
        <v>136</v>
      </c>
    </row>
    <row r="8" spans="1:8" ht="18" customHeight="1" x14ac:dyDescent="0.15">
      <c r="A8" s="38" t="s">
        <v>119</v>
      </c>
      <c r="B8" s="319"/>
      <c r="C8" s="45" t="s">
        <v>84</v>
      </c>
      <c r="D8" s="2"/>
      <c r="E8" s="2"/>
      <c r="F8" s="2"/>
      <c r="G8" s="21" t="s">
        <v>9</v>
      </c>
      <c r="H8" s="37" t="s">
        <v>106</v>
      </c>
    </row>
    <row r="9" spans="1:8" ht="18" customHeight="1" x14ac:dyDescent="0.15">
      <c r="A9" s="40"/>
      <c r="B9" s="309"/>
      <c r="C9" s="3"/>
      <c r="D9" s="3"/>
      <c r="E9" s="3"/>
      <c r="F9" s="3"/>
      <c r="G9" s="22"/>
      <c r="H9" s="39" t="s">
        <v>137</v>
      </c>
    </row>
    <row r="10" spans="1:8" ht="18" customHeight="1" thickBot="1" x14ac:dyDescent="0.2">
      <c r="A10" s="314" t="s">
        <v>12</v>
      </c>
      <c r="B10" s="178"/>
      <c r="C10" s="177" t="s">
        <v>99</v>
      </c>
      <c r="D10" s="315"/>
      <c r="E10" s="178"/>
      <c r="F10" s="41" t="s">
        <v>13</v>
      </c>
      <c r="G10" s="316" t="s">
        <v>142</v>
      </c>
      <c r="H10" s="317"/>
    </row>
    <row r="11" spans="1:8" ht="12" customHeight="1" x14ac:dyDescent="0.15">
      <c r="A11" s="4"/>
      <c r="B11" s="4"/>
      <c r="C11" s="4"/>
      <c r="D11" s="4"/>
      <c r="E11" s="4"/>
      <c r="F11" s="4"/>
      <c r="G11" s="23"/>
      <c r="H11" s="4"/>
    </row>
    <row r="12" spans="1:8" ht="18" customHeight="1" x14ac:dyDescent="0.15">
      <c r="A12" s="281" t="s">
        <v>14</v>
      </c>
      <c r="B12" s="281"/>
      <c r="C12" s="281"/>
      <c r="D12" s="281"/>
      <c r="E12" s="281"/>
      <c r="F12" s="281"/>
      <c r="G12" s="281"/>
      <c r="H12" s="281"/>
    </row>
    <row r="13" spans="1:8" ht="17.25" customHeight="1" thickBot="1" x14ac:dyDescent="0.2">
      <c r="A13" s="282" t="s">
        <v>15</v>
      </c>
      <c r="B13" s="282"/>
      <c r="C13" s="282"/>
      <c r="D13" s="282"/>
      <c r="E13" s="282"/>
      <c r="F13" s="282"/>
      <c r="G13" s="282"/>
      <c r="H13" s="282"/>
    </row>
    <row r="14" spans="1:8" ht="18" customHeight="1" thickBot="1" x14ac:dyDescent="0.2">
      <c r="A14" s="283" t="s">
        <v>16</v>
      </c>
      <c r="B14" s="284"/>
      <c r="C14" s="284"/>
      <c r="D14" s="285"/>
      <c r="E14" s="286" t="s">
        <v>17</v>
      </c>
      <c r="F14" s="284"/>
      <c r="G14" s="284"/>
      <c r="H14" s="287"/>
    </row>
    <row r="15" spans="1:8" ht="18" customHeight="1" x14ac:dyDescent="0.15">
      <c r="A15" s="288" t="s">
        <v>20</v>
      </c>
      <c r="B15" s="289"/>
      <c r="C15" s="290"/>
      <c r="D15" s="214">
        <v>0</v>
      </c>
      <c r="E15" s="226" t="s">
        <v>18</v>
      </c>
      <c r="F15" s="185" t="s">
        <v>19</v>
      </c>
      <c r="G15" s="227"/>
      <c r="H15" s="103">
        <v>0</v>
      </c>
    </row>
    <row r="16" spans="1:8" ht="18" customHeight="1" x14ac:dyDescent="0.15">
      <c r="A16" s="291"/>
      <c r="B16" s="292"/>
      <c r="C16" s="254"/>
      <c r="D16" s="215"/>
      <c r="E16" s="170"/>
      <c r="F16" s="172" t="s">
        <v>101</v>
      </c>
      <c r="G16" s="173"/>
      <c r="H16" s="104">
        <v>5012621</v>
      </c>
    </row>
    <row r="17" spans="1:9" ht="18" customHeight="1" x14ac:dyDescent="0.15">
      <c r="A17" s="222" t="s">
        <v>68</v>
      </c>
      <c r="B17" s="224" t="s">
        <v>21</v>
      </c>
      <c r="C17" s="225"/>
      <c r="D17" s="104">
        <v>735000000</v>
      </c>
      <c r="E17" s="170"/>
      <c r="F17" s="172" t="s">
        <v>102</v>
      </c>
      <c r="G17" s="173"/>
      <c r="H17" s="104">
        <v>1741800</v>
      </c>
    </row>
    <row r="18" spans="1:9" ht="18" customHeight="1" x14ac:dyDescent="0.15">
      <c r="A18" s="223"/>
      <c r="B18" s="224" t="s">
        <v>22</v>
      </c>
      <c r="C18" s="225"/>
      <c r="D18" s="107">
        <v>248386495</v>
      </c>
      <c r="E18" s="171"/>
      <c r="F18" s="172" t="s">
        <v>100</v>
      </c>
      <c r="G18" s="173"/>
      <c r="H18" s="104">
        <f>SUM(H15:H17)</f>
        <v>6754421</v>
      </c>
      <c r="I18" s="29"/>
    </row>
    <row r="19" spans="1:9" ht="18" customHeight="1" x14ac:dyDescent="0.15">
      <c r="A19" s="216" t="s">
        <v>24</v>
      </c>
      <c r="B19" s="217"/>
      <c r="C19" s="218"/>
      <c r="D19" s="105">
        <v>0</v>
      </c>
      <c r="E19" s="219" t="s">
        <v>25</v>
      </c>
      <c r="F19" s="220"/>
      <c r="G19" s="221"/>
      <c r="H19" s="105">
        <v>0</v>
      </c>
    </row>
    <row r="20" spans="1:9" ht="18" customHeight="1" x14ac:dyDescent="0.15">
      <c r="A20" s="216" t="s">
        <v>26</v>
      </c>
      <c r="B20" s="217"/>
      <c r="C20" s="218"/>
      <c r="D20" s="108"/>
      <c r="E20" s="219" t="s">
        <v>153</v>
      </c>
      <c r="F20" s="220"/>
      <c r="G20" s="221"/>
      <c r="H20" s="104">
        <v>33960340</v>
      </c>
    </row>
    <row r="21" spans="1:9" ht="18" customHeight="1" x14ac:dyDescent="0.15">
      <c r="A21" s="166" t="s">
        <v>27</v>
      </c>
      <c r="B21" s="167"/>
      <c r="C21" s="168"/>
      <c r="D21" s="109"/>
      <c r="E21" s="169" t="s">
        <v>28</v>
      </c>
      <c r="F21" s="172" t="s">
        <v>104</v>
      </c>
      <c r="G21" s="173"/>
      <c r="H21" s="104">
        <v>221109900</v>
      </c>
    </row>
    <row r="22" spans="1:9" ht="18" customHeight="1" x14ac:dyDescent="0.15">
      <c r="A22" s="174" t="s">
        <v>127</v>
      </c>
      <c r="B22" s="175"/>
      <c r="C22" s="176"/>
      <c r="D22" s="110">
        <v>220523657</v>
      </c>
      <c r="E22" s="170"/>
      <c r="F22" s="172" t="s">
        <v>103</v>
      </c>
      <c r="G22" s="173"/>
      <c r="H22" s="104">
        <v>17000000</v>
      </c>
    </row>
    <row r="23" spans="1:9" ht="18" customHeight="1" x14ac:dyDescent="0.15">
      <c r="A23" s="174" t="s">
        <v>85</v>
      </c>
      <c r="B23" s="175"/>
      <c r="C23" s="176"/>
      <c r="D23" s="111">
        <v>41091820</v>
      </c>
      <c r="E23" s="170"/>
      <c r="F23" s="172" t="s">
        <v>139</v>
      </c>
      <c r="G23" s="173"/>
      <c r="H23" s="104">
        <v>285450000</v>
      </c>
    </row>
    <row r="24" spans="1:9" ht="18" customHeight="1" x14ac:dyDescent="0.15">
      <c r="A24" s="234" t="s">
        <v>152</v>
      </c>
      <c r="B24" s="235"/>
      <c r="C24" s="236"/>
      <c r="D24" s="111"/>
      <c r="E24" s="170"/>
      <c r="F24" s="172" t="s">
        <v>140</v>
      </c>
      <c r="G24" s="173"/>
      <c r="H24" s="104">
        <v>111900000</v>
      </c>
    </row>
    <row r="25" spans="1:9" ht="18" customHeight="1" x14ac:dyDescent="0.15">
      <c r="A25" s="174" t="s">
        <v>86</v>
      </c>
      <c r="B25" s="175"/>
      <c r="C25" s="176"/>
      <c r="D25" s="111"/>
      <c r="E25" s="170"/>
      <c r="F25" s="293" t="s">
        <v>138</v>
      </c>
      <c r="G25" s="294"/>
      <c r="H25" s="104">
        <v>200000000</v>
      </c>
    </row>
    <row r="26" spans="1:9" ht="18" customHeight="1" x14ac:dyDescent="0.15">
      <c r="A26" s="237"/>
      <c r="B26" s="238"/>
      <c r="C26" s="239"/>
      <c r="D26" s="112"/>
      <c r="E26" s="170"/>
      <c r="F26" s="172" t="s">
        <v>141</v>
      </c>
      <c r="G26" s="173"/>
      <c r="H26" s="104">
        <v>33212000</v>
      </c>
    </row>
    <row r="27" spans="1:9" ht="18" customHeight="1" x14ac:dyDescent="0.15">
      <c r="A27" s="33" t="s">
        <v>29</v>
      </c>
      <c r="B27" s="228" t="s">
        <v>30</v>
      </c>
      <c r="C27" s="229"/>
      <c r="D27" s="232">
        <v>0</v>
      </c>
      <c r="E27" s="171"/>
      <c r="F27" s="172" t="s">
        <v>23</v>
      </c>
      <c r="G27" s="173"/>
      <c r="H27" s="104">
        <f>SUM(H21:H26)</f>
        <v>868671900</v>
      </c>
    </row>
    <row r="28" spans="1:9" ht="18" customHeight="1" x14ac:dyDescent="0.15">
      <c r="A28" s="33" t="s">
        <v>31</v>
      </c>
      <c r="B28" s="230"/>
      <c r="C28" s="231"/>
      <c r="D28" s="233"/>
      <c r="E28" s="219" t="s">
        <v>32</v>
      </c>
      <c r="F28" s="220"/>
      <c r="G28" s="221"/>
      <c r="H28" s="105">
        <v>0</v>
      </c>
    </row>
    <row r="29" spans="1:9" ht="18" customHeight="1" x14ac:dyDescent="0.15">
      <c r="A29" s="34"/>
      <c r="B29" s="244" t="s">
        <v>129</v>
      </c>
      <c r="C29" s="245"/>
      <c r="D29" s="295">
        <v>9302030034</v>
      </c>
      <c r="E29" s="169" t="s">
        <v>33</v>
      </c>
      <c r="F29" s="71" t="s">
        <v>34</v>
      </c>
      <c r="G29" s="20" t="s">
        <v>35</v>
      </c>
      <c r="H29" s="105">
        <v>0</v>
      </c>
    </row>
    <row r="30" spans="1:9" ht="18" customHeight="1" x14ac:dyDescent="0.15">
      <c r="A30" s="34"/>
      <c r="B30" s="230"/>
      <c r="C30" s="231"/>
      <c r="D30" s="296"/>
      <c r="E30" s="170"/>
      <c r="F30" s="71" t="s">
        <v>36</v>
      </c>
      <c r="G30" s="298" t="s">
        <v>37</v>
      </c>
      <c r="H30" s="246">
        <v>0</v>
      </c>
    </row>
    <row r="31" spans="1:9" ht="18" customHeight="1" x14ac:dyDescent="0.15">
      <c r="A31" s="34"/>
      <c r="B31" s="244" t="s">
        <v>38</v>
      </c>
      <c r="C31" s="245"/>
      <c r="D31" s="246">
        <v>0</v>
      </c>
      <c r="E31" s="170"/>
      <c r="F31" s="3"/>
      <c r="G31" s="299"/>
      <c r="H31" s="233"/>
    </row>
    <row r="32" spans="1:9" ht="18" customHeight="1" x14ac:dyDescent="0.15">
      <c r="A32" s="34"/>
      <c r="B32" s="230"/>
      <c r="C32" s="231"/>
      <c r="D32" s="233"/>
      <c r="E32" s="170"/>
      <c r="F32" s="244" t="s">
        <v>128</v>
      </c>
      <c r="G32" s="245"/>
      <c r="H32" s="247">
        <v>9637645345</v>
      </c>
    </row>
    <row r="33" spans="1:8" ht="18" customHeight="1" x14ac:dyDescent="0.15">
      <c r="A33" s="34"/>
      <c r="B33" s="249"/>
      <c r="C33" s="250"/>
      <c r="D33" s="246"/>
      <c r="E33" s="170"/>
      <c r="F33" s="230"/>
      <c r="G33" s="231"/>
      <c r="H33" s="248"/>
    </row>
    <row r="34" spans="1:8" ht="18" customHeight="1" x14ac:dyDescent="0.15">
      <c r="A34" s="34"/>
      <c r="B34" s="251"/>
      <c r="C34" s="252"/>
      <c r="D34" s="232"/>
      <c r="E34" s="170"/>
      <c r="F34" s="172" t="s">
        <v>39</v>
      </c>
      <c r="G34" s="173"/>
      <c r="H34" s="105">
        <v>0</v>
      </c>
    </row>
    <row r="35" spans="1:8" ht="18" customHeight="1" x14ac:dyDescent="0.15">
      <c r="A35" s="34"/>
      <c r="B35" s="253"/>
      <c r="C35" s="254"/>
      <c r="D35" s="233"/>
      <c r="E35" s="170"/>
      <c r="F35" s="244" t="s">
        <v>40</v>
      </c>
      <c r="G35" s="245"/>
      <c r="H35" s="247">
        <f>SUM(H29:H34)</f>
        <v>9637645345</v>
      </c>
    </row>
    <row r="36" spans="1:8" ht="18" customHeight="1" thickBot="1" x14ac:dyDescent="0.2">
      <c r="A36" s="52"/>
      <c r="B36" s="300"/>
      <c r="C36" s="301"/>
      <c r="D36" s="113"/>
      <c r="E36" s="297"/>
      <c r="F36" s="257"/>
      <c r="G36" s="258"/>
      <c r="H36" s="255"/>
    </row>
    <row r="37" spans="1:8" ht="18" customHeight="1" thickBot="1" x14ac:dyDescent="0.2">
      <c r="A37" s="150" t="s">
        <v>41</v>
      </c>
      <c r="B37" s="151"/>
      <c r="C37" s="152"/>
      <c r="D37" s="114">
        <f>SUM(D15:D36)</f>
        <v>10547032006</v>
      </c>
      <c r="E37" s="242" t="s">
        <v>42</v>
      </c>
      <c r="F37" s="151"/>
      <c r="G37" s="152"/>
      <c r="H37" s="106">
        <f>SUM(H18+H19+H20+H27+H28+H35)</f>
        <v>10547032006</v>
      </c>
    </row>
    <row r="38" spans="1:8" ht="12" customHeight="1" x14ac:dyDescent="0.15"/>
    <row r="39" spans="1:8" ht="13.5" customHeight="1" x14ac:dyDescent="0.15">
      <c r="A39" s="243"/>
      <c r="B39" s="243"/>
      <c r="C39" s="243"/>
      <c r="D39" s="243"/>
      <c r="E39" s="243"/>
      <c r="F39" s="243"/>
      <c r="G39" s="243"/>
      <c r="H39" s="243"/>
    </row>
    <row r="40" spans="1:8" ht="24" customHeight="1" x14ac:dyDescent="0.3">
      <c r="A40" s="269" t="s">
        <v>143</v>
      </c>
      <c r="B40" s="269"/>
      <c r="C40" s="269"/>
      <c r="D40" s="269"/>
      <c r="E40" s="269"/>
      <c r="F40" s="269"/>
      <c r="G40" s="269"/>
      <c r="H40" s="269"/>
    </row>
    <row r="41" spans="1:8" ht="24" customHeight="1" thickBot="1" x14ac:dyDescent="0.2">
      <c r="A41" s="261" t="s">
        <v>64</v>
      </c>
      <c r="B41" s="261"/>
      <c r="C41" s="261"/>
      <c r="D41" s="261"/>
      <c r="E41" s="261"/>
      <c r="F41" s="261"/>
      <c r="G41" s="261"/>
      <c r="H41" s="261"/>
    </row>
    <row r="42" spans="1:8" ht="48.75" customHeight="1" x14ac:dyDescent="0.15">
      <c r="A42" s="272" t="s">
        <v>43</v>
      </c>
      <c r="B42" s="162"/>
      <c r="C42" s="162"/>
      <c r="D42" s="162"/>
      <c r="E42" s="270" t="s">
        <v>65</v>
      </c>
      <c r="F42" s="162" t="s">
        <v>44</v>
      </c>
      <c r="G42" s="274" t="s">
        <v>63</v>
      </c>
      <c r="H42" s="276" t="s">
        <v>45</v>
      </c>
    </row>
    <row r="43" spans="1:8" ht="48.75" customHeight="1" thickBot="1" x14ac:dyDescent="0.2">
      <c r="A43" s="88" t="s">
        <v>46</v>
      </c>
      <c r="B43" s="78" t="s">
        <v>47</v>
      </c>
      <c r="C43" s="273" t="s">
        <v>48</v>
      </c>
      <c r="D43" s="273"/>
      <c r="E43" s="271"/>
      <c r="F43" s="273"/>
      <c r="G43" s="275"/>
      <c r="H43" s="277"/>
    </row>
    <row r="44" spans="1:8" ht="48.75" customHeight="1" thickBot="1" x14ac:dyDescent="0.2">
      <c r="A44" s="150" t="s">
        <v>69</v>
      </c>
      <c r="B44" s="151"/>
      <c r="C44" s="151"/>
      <c r="D44" s="256"/>
      <c r="E44" s="115">
        <f>SUM(E45:E51)</f>
        <v>10473712000</v>
      </c>
      <c r="F44" s="115">
        <f>SUM(F45:F51)</f>
        <v>10547032006</v>
      </c>
      <c r="G44" s="116">
        <f t="shared" ref="G44:G49" si="0">SUM(F44-E44)</f>
        <v>73320006</v>
      </c>
      <c r="H44" s="53"/>
    </row>
    <row r="45" spans="1:8" ht="48.75" customHeight="1" x14ac:dyDescent="0.15">
      <c r="A45" s="72" t="s">
        <v>72</v>
      </c>
      <c r="B45" s="83" t="s">
        <v>71</v>
      </c>
      <c r="C45" s="240" t="s">
        <v>70</v>
      </c>
      <c r="D45" s="241"/>
      <c r="E45" s="117">
        <v>9302030000</v>
      </c>
      <c r="F45" s="117">
        <f>D29</f>
        <v>9302030034</v>
      </c>
      <c r="G45" s="118">
        <f t="shared" si="0"/>
        <v>34</v>
      </c>
      <c r="H45" s="10" t="s">
        <v>146</v>
      </c>
    </row>
    <row r="46" spans="1:8" ht="48.75" customHeight="1" x14ac:dyDescent="0.15">
      <c r="A46" s="278" t="s">
        <v>88</v>
      </c>
      <c r="B46" s="73" t="s">
        <v>94</v>
      </c>
      <c r="C46" s="230" t="s">
        <v>94</v>
      </c>
      <c r="D46" s="231"/>
      <c r="E46" s="119">
        <v>210591000</v>
      </c>
      <c r="F46" s="119">
        <f>D22</f>
        <v>220523657</v>
      </c>
      <c r="G46" s="120">
        <f t="shared" si="0"/>
        <v>9932657</v>
      </c>
      <c r="H46" s="11"/>
    </row>
    <row r="47" spans="1:8" ht="48.75" customHeight="1" x14ac:dyDescent="0.15">
      <c r="A47" s="278"/>
      <c r="B47" s="279" t="s">
        <v>108</v>
      </c>
      <c r="C47" s="172" t="s">
        <v>109</v>
      </c>
      <c r="D47" s="173"/>
      <c r="E47" s="121">
        <v>650000000</v>
      </c>
      <c r="F47" s="119">
        <f>D17</f>
        <v>735000000</v>
      </c>
      <c r="G47" s="122">
        <f t="shared" si="0"/>
        <v>85000000</v>
      </c>
      <c r="H47" s="11"/>
    </row>
    <row r="48" spans="1:8" ht="48.75" customHeight="1" x14ac:dyDescent="0.15">
      <c r="A48" s="278"/>
      <c r="B48" s="193"/>
      <c r="C48" s="259" t="s">
        <v>110</v>
      </c>
      <c r="D48" s="260"/>
      <c r="E48" s="123">
        <v>270000000</v>
      </c>
      <c r="F48" s="121">
        <f>D18</f>
        <v>248386495</v>
      </c>
      <c r="G48" s="124">
        <f t="shared" si="0"/>
        <v>-21613505</v>
      </c>
      <c r="H48" s="19"/>
    </row>
    <row r="49" spans="1:8" ht="48.75" customHeight="1" x14ac:dyDescent="0.15">
      <c r="A49" s="87" t="s">
        <v>89</v>
      </c>
      <c r="B49" s="71" t="s">
        <v>73</v>
      </c>
      <c r="C49" s="244" t="s">
        <v>74</v>
      </c>
      <c r="D49" s="280"/>
      <c r="E49" s="125">
        <v>41091000</v>
      </c>
      <c r="F49" s="126">
        <f>D23</f>
        <v>41091820</v>
      </c>
      <c r="G49" s="127">
        <f t="shared" si="0"/>
        <v>820</v>
      </c>
      <c r="H49" s="74" t="s">
        <v>144</v>
      </c>
    </row>
    <row r="50" spans="1:8" ht="48.75" customHeight="1" x14ac:dyDescent="0.15">
      <c r="A50" s="84"/>
      <c r="B50" s="75"/>
      <c r="C50" s="268"/>
      <c r="D50" s="268"/>
      <c r="E50" s="128"/>
      <c r="F50" s="129"/>
      <c r="G50" s="130"/>
      <c r="H50" s="12"/>
    </row>
    <row r="51" spans="1:8" ht="48.75" customHeight="1" thickBot="1" x14ac:dyDescent="0.2">
      <c r="A51" s="91"/>
      <c r="B51" s="13"/>
      <c r="C51" s="204"/>
      <c r="D51" s="204"/>
      <c r="E51" s="131"/>
      <c r="F51" s="132"/>
      <c r="G51" s="133"/>
      <c r="H51" s="14"/>
    </row>
    <row r="53" spans="1:8" ht="13.5" customHeight="1" x14ac:dyDescent="0.15">
      <c r="A53" s="267" t="s">
        <v>49</v>
      </c>
      <c r="B53" s="267"/>
      <c r="C53" s="267"/>
      <c r="D53" s="267"/>
      <c r="E53" s="267"/>
      <c r="F53" s="267"/>
      <c r="G53" s="267"/>
      <c r="H53" s="267"/>
    </row>
    <row r="55" spans="1:8" ht="25.5" customHeight="1" x14ac:dyDescent="0.3">
      <c r="A55" s="269" t="s">
        <v>143</v>
      </c>
      <c r="B55" s="269"/>
      <c r="C55" s="269"/>
      <c r="D55" s="269"/>
      <c r="E55" s="269"/>
      <c r="F55" s="269"/>
      <c r="G55" s="269"/>
      <c r="H55" s="269"/>
    </row>
    <row r="56" spans="1:8" ht="16.5" customHeight="1" thickBot="1" x14ac:dyDescent="0.2">
      <c r="A56" s="261" t="s">
        <v>66</v>
      </c>
      <c r="B56" s="261"/>
      <c r="C56" s="261"/>
      <c r="D56" s="261"/>
      <c r="E56" s="261"/>
      <c r="F56" s="261"/>
      <c r="G56" s="261"/>
      <c r="H56" s="261"/>
    </row>
    <row r="57" spans="1:8" ht="21.75" customHeight="1" x14ac:dyDescent="0.15">
      <c r="A57" s="212" t="s">
        <v>67</v>
      </c>
      <c r="B57" s="213"/>
      <c r="C57" s="213"/>
      <c r="D57" s="213"/>
      <c r="E57" s="262" t="s">
        <v>50</v>
      </c>
      <c r="F57" s="213" t="s">
        <v>44</v>
      </c>
      <c r="G57" s="265" t="s">
        <v>63</v>
      </c>
      <c r="H57" s="139" t="s">
        <v>45</v>
      </c>
    </row>
    <row r="58" spans="1:8" ht="21.75" customHeight="1" x14ac:dyDescent="0.15">
      <c r="A58" s="101" t="s">
        <v>46</v>
      </c>
      <c r="B58" s="100" t="s">
        <v>47</v>
      </c>
      <c r="C58" s="264" t="s">
        <v>48</v>
      </c>
      <c r="D58" s="264"/>
      <c r="E58" s="263"/>
      <c r="F58" s="264"/>
      <c r="G58" s="266"/>
      <c r="H58" s="140"/>
    </row>
    <row r="59" spans="1:8" ht="20.25" customHeight="1" x14ac:dyDescent="0.15">
      <c r="A59" s="143" t="s">
        <v>69</v>
      </c>
      <c r="B59" s="144"/>
      <c r="C59" s="144"/>
      <c r="D59" s="144"/>
      <c r="E59" s="134">
        <f>SUM(E61:E79)</f>
        <v>10473712000</v>
      </c>
      <c r="F59" s="134">
        <f>SUM(F61:F79)</f>
        <v>10547032006</v>
      </c>
      <c r="G59" s="135">
        <f>SUM(F59-E59)</f>
        <v>73320006</v>
      </c>
      <c r="H59" s="138"/>
    </row>
    <row r="60" spans="1:8" ht="20.25" customHeight="1" x14ac:dyDescent="0.15">
      <c r="A60" s="143"/>
      <c r="B60" s="144"/>
      <c r="C60" s="144"/>
      <c r="D60" s="144"/>
      <c r="E60" s="164"/>
      <c r="F60" s="164"/>
      <c r="G60" s="163"/>
      <c r="H60" s="138"/>
    </row>
    <row r="61" spans="1:8" ht="20.25" customHeight="1" x14ac:dyDescent="0.15">
      <c r="A61" s="143" t="s">
        <v>81</v>
      </c>
      <c r="B61" s="144" t="s">
        <v>95</v>
      </c>
      <c r="C61" s="144" t="s">
        <v>116</v>
      </c>
      <c r="D61" s="144"/>
      <c r="E61" s="134">
        <v>300500000</v>
      </c>
      <c r="F61" s="134">
        <f>H21</f>
        <v>221109900</v>
      </c>
      <c r="G61" s="135">
        <f>SUM(F61-E61)</f>
        <v>-79390100</v>
      </c>
      <c r="H61" s="140"/>
    </row>
    <row r="62" spans="1:8" ht="20.25" customHeight="1" x14ac:dyDescent="0.15">
      <c r="A62" s="143"/>
      <c r="B62" s="144"/>
      <c r="C62" s="144"/>
      <c r="D62" s="144"/>
      <c r="E62" s="134"/>
      <c r="F62" s="134"/>
      <c r="G62" s="163"/>
      <c r="H62" s="140"/>
    </row>
    <row r="63" spans="1:8" ht="20.25" customHeight="1" x14ac:dyDescent="0.15">
      <c r="A63" s="143"/>
      <c r="B63" s="144"/>
      <c r="C63" s="144" t="s">
        <v>111</v>
      </c>
      <c r="D63" s="144"/>
      <c r="E63" s="134">
        <v>20000000</v>
      </c>
      <c r="F63" s="134">
        <f>H22</f>
        <v>17000000</v>
      </c>
      <c r="G63" s="135">
        <f>SUM(F63-E63)</f>
        <v>-3000000</v>
      </c>
      <c r="H63" s="142"/>
    </row>
    <row r="64" spans="1:8" ht="20.25" customHeight="1" x14ac:dyDescent="0.15">
      <c r="A64" s="143"/>
      <c r="B64" s="144"/>
      <c r="C64" s="144"/>
      <c r="D64" s="144"/>
      <c r="E64" s="134"/>
      <c r="F64" s="134"/>
      <c r="G64" s="135"/>
      <c r="H64" s="142"/>
    </row>
    <row r="65" spans="1:8" ht="20.25" customHeight="1" x14ac:dyDescent="0.15">
      <c r="A65" s="143"/>
      <c r="B65" s="144"/>
      <c r="C65" s="144" t="s">
        <v>112</v>
      </c>
      <c r="D65" s="144"/>
      <c r="E65" s="134">
        <v>300000000</v>
      </c>
      <c r="F65" s="134">
        <f>H23</f>
        <v>285450000</v>
      </c>
      <c r="G65" s="135">
        <f>SUM(F65-E65)</f>
        <v>-14550000</v>
      </c>
      <c r="H65" s="142"/>
    </row>
    <row r="66" spans="1:8" ht="20.25" customHeight="1" x14ac:dyDescent="0.15">
      <c r="A66" s="143"/>
      <c r="B66" s="144"/>
      <c r="C66" s="144"/>
      <c r="D66" s="144"/>
      <c r="E66" s="134"/>
      <c r="F66" s="134"/>
      <c r="G66" s="135"/>
      <c r="H66" s="142"/>
    </row>
    <row r="67" spans="1:8" ht="20.25" customHeight="1" x14ac:dyDescent="0.15">
      <c r="A67" s="143"/>
      <c r="B67" s="144"/>
      <c r="C67" s="144" t="s">
        <v>113</v>
      </c>
      <c r="D67" s="144"/>
      <c r="E67" s="134">
        <v>150000000</v>
      </c>
      <c r="F67" s="134">
        <f>H24</f>
        <v>111900000</v>
      </c>
      <c r="G67" s="135">
        <f>SUM(F67-E67)</f>
        <v>-38100000</v>
      </c>
      <c r="H67" s="142"/>
    </row>
    <row r="68" spans="1:8" ht="20.25" customHeight="1" x14ac:dyDescent="0.15">
      <c r="A68" s="143"/>
      <c r="B68" s="144"/>
      <c r="C68" s="144"/>
      <c r="D68" s="144"/>
      <c r="E68" s="134"/>
      <c r="F68" s="134"/>
      <c r="G68" s="135"/>
      <c r="H68" s="142"/>
    </row>
    <row r="69" spans="1:8" ht="20.25" customHeight="1" x14ac:dyDescent="0.15">
      <c r="A69" s="143"/>
      <c r="B69" s="144"/>
      <c r="C69" s="146" t="s">
        <v>150</v>
      </c>
      <c r="D69" s="147"/>
      <c r="E69" s="134">
        <v>0</v>
      </c>
      <c r="F69" s="134">
        <f>H25</f>
        <v>200000000</v>
      </c>
      <c r="G69" s="135">
        <f>SUM(F69-E69)</f>
        <v>200000000</v>
      </c>
      <c r="H69" s="136"/>
    </row>
    <row r="70" spans="1:8" ht="20.25" customHeight="1" x14ac:dyDescent="0.15">
      <c r="A70" s="143"/>
      <c r="B70" s="144"/>
      <c r="C70" s="148"/>
      <c r="D70" s="149"/>
      <c r="E70" s="134"/>
      <c r="F70" s="134"/>
      <c r="G70" s="135"/>
      <c r="H70" s="137"/>
    </row>
    <row r="71" spans="1:8" ht="20.25" customHeight="1" x14ac:dyDescent="0.15">
      <c r="A71" s="143"/>
      <c r="B71" s="144"/>
      <c r="C71" s="144" t="s">
        <v>149</v>
      </c>
      <c r="D71" s="144"/>
      <c r="E71" s="134">
        <v>0</v>
      </c>
      <c r="F71" s="134">
        <f>H26</f>
        <v>33212000</v>
      </c>
      <c r="G71" s="135">
        <f>SUM(F71-E71)</f>
        <v>33212000</v>
      </c>
      <c r="H71" s="142"/>
    </row>
    <row r="72" spans="1:8" ht="20.25" customHeight="1" x14ac:dyDescent="0.15">
      <c r="A72" s="143"/>
      <c r="B72" s="144"/>
      <c r="C72" s="144"/>
      <c r="D72" s="144"/>
      <c r="E72" s="134"/>
      <c r="F72" s="134"/>
      <c r="G72" s="135"/>
      <c r="H72" s="142"/>
    </row>
    <row r="73" spans="1:8" ht="20.25" customHeight="1" x14ac:dyDescent="0.15">
      <c r="A73" s="143" t="s">
        <v>75</v>
      </c>
      <c r="B73" s="144" t="s">
        <v>75</v>
      </c>
      <c r="C73" s="144" t="s">
        <v>114</v>
      </c>
      <c r="D73" s="144"/>
      <c r="E73" s="134">
        <v>23950000</v>
      </c>
      <c r="F73" s="134">
        <f>H16</f>
        <v>5012621</v>
      </c>
      <c r="G73" s="135">
        <f>SUM(F73-E73)</f>
        <v>-18937379</v>
      </c>
      <c r="H73" s="142"/>
    </row>
    <row r="74" spans="1:8" ht="20.25" customHeight="1" x14ac:dyDescent="0.15">
      <c r="A74" s="143"/>
      <c r="B74" s="144"/>
      <c r="C74" s="144"/>
      <c r="D74" s="144"/>
      <c r="E74" s="134"/>
      <c r="F74" s="134"/>
      <c r="G74" s="135"/>
      <c r="H74" s="142"/>
    </row>
    <row r="75" spans="1:8" ht="20.25" customHeight="1" x14ac:dyDescent="0.15">
      <c r="A75" s="143"/>
      <c r="B75" s="144"/>
      <c r="C75" s="144" t="s">
        <v>115</v>
      </c>
      <c r="D75" s="144"/>
      <c r="E75" s="134">
        <v>4000000</v>
      </c>
      <c r="F75" s="134">
        <f>H17</f>
        <v>1741800</v>
      </c>
      <c r="G75" s="135">
        <f>SUM(F75-E75)</f>
        <v>-2258200</v>
      </c>
      <c r="H75" s="142"/>
    </row>
    <row r="76" spans="1:8" ht="20.25" customHeight="1" x14ac:dyDescent="0.15">
      <c r="A76" s="143"/>
      <c r="B76" s="144"/>
      <c r="C76" s="144"/>
      <c r="D76" s="144"/>
      <c r="E76" s="134"/>
      <c r="F76" s="134"/>
      <c r="G76" s="135"/>
      <c r="H76" s="136"/>
    </row>
    <row r="77" spans="1:8" ht="20.25" customHeight="1" x14ac:dyDescent="0.15">
      <c r="A77" s="143" t="s">
        <v>76</v>
      </c>
      <c r="B77" s="144" t="s">
        <v>76</v>
      </c>
      <c r="C77" s="144" t="s">
        <v>76</v>
      </c>
      <c r="D77" s="144"/>
      <c r="E77" s="134">
        <v>40000000</v>
      </c>
      <c r="F77" s="134">
        <f>H20</f>
        <v>33960340</v>
      </c>
      <c r="G77" s="302">
        <f>SUM(F77-E77)</f>
        <v>-6039660</v>
      </c>
      <c r="H77" s="90" t="s">
        <v>80</v>
      </c>
    </row>
    <row r="78" spans="1:8" ht="20.25" customHeight="1" x14ac:dyDescent="0.15">
      <c r="A78" s="143"/>
      <c r="B78" s="145"/>
      <c r="C78" s="144"/>
      <c r="D78" s="144"/>
      <c r="E78" s="164"/>
      <c r="F78" s="164"/>
      <c r="G78" s="303"/>
      <c r="H78" s="70" t="s">
        <v>151</v>
      </c>
    </row>
    <row r="79" spans="1:8" ht="20.25" customHeight="1" x14ac:dyDescent="0.15">
      <c r="A79" s="82" t="s">
        <v>77</v>
      </c>
      <c r="B79" s="86" t="s">
        <v>77</v>
      </c>
      <c r="C79" s="322" t="s">
        <v>79</v>
      </c>
      <c r="D79" s="144"/>
      <c r="E79" s="134">
        <v>9635262000</v>
      </c>
      <c r="F79" s="134">
        <f>H32</f>
        <v>9637645345</v>
      </c>
      <c r="G79" s="163">
        <f>SUM(F79-E79)</f>
        <v>2383345</v>
      </c>
      <c r="H79" s="137" t="s">
        <v>145</v>
      </c>
    </row>
    <row r="80" spans="1:8" ht="20.25" customHeight="1" x14ac:dyDescent="0.15">
      <c r="A80" s="80" t="s">
        <v>78</v>
      </c>
      <c r="B80" s="81" t="s">
        <v>78</v>
      </c>
      <c r="C80" s="322"/>
      <c r="D80" s="144"/>
      <c r="E80" s="164"/>
      <c r="F80" s="164"/>
      <c r="G80" s="163"/>
      <c r="H80" s="142"/>
    </row>
    <row r="81" spans="1:8" ht="20.25" customHeight="1" x14ac:dyDescent="0.15">
      <c r="A81" s="94"/>
      <c r="B81" s="95"/>
      <c r="C81" s="165"/>
      <c r="D81" s="165"/>
      <c r="E81" s="96"/>
      <c r="F81" s="97"/>
      <c r="G81" s="98"/>
      <c r="H81" s="97"/>
    </row>
    <row r="82" spans="1:8" ht="22.5" customHeight="1" x14ac:dyDescent="0.15">
      <c r="A82" s="94"/>
      <c r="B82" s="95"/>
      <c r="C82" s="165"/>
      <c r="D82" s="165"/>
      <c r="E82" s="96"/>
      <c r="F82" s="97"/>
      <c r="G82" s="98"/>
      <c r="H82" s="97"/>
    </row>
    <row r="83" spans="1:8" ht="20.25" customHeight="1" x14ac:dyDescent="0.15">
      <c r="A83" s="94"/>
      <c r="B83" s="95"/>
      <c r="C83" s="165"/>
      <c r="D83" s="165"/>
      <c r="E83" s="96"/>
      <c r="F83" s="97"/>
      <c r="G83" s="98"/>
      <c r="H83" s="97"/>
    </row>
    <row r="84" spans="1:8" ht="20.25" customHeight="1" x14ac:dyDescent="0.15">
      <c r="A84" s="95"/>
      <c r="B84" s="95"/>
      <c r="C84" s="165"/>
      <c r="D84" s="165"/>
      <c r="E84" s="96"/>
      <c r="F84" s="97"/>
      <c r="G84" s="98"/>
      <c r="H84" s="97"/>
    </row>
    <row r="85" spans="1:8" ht="20.25" customHeight="1" x14ac:dyDescent="0.15">
      <c r="A85" s="95"/>
      <c r="B85" s="95"/>
      <c r="C85" s="165"/>
      <c r="D85" s="165"/>
      <c r="E85" s="96"/>
      <c r="F85" s="97"/>
      <c r="G85" s="98"/>
      <c r="H85" s="97"/>
    </row>
    <row r="86" spans="1:8" ht="20.25" customHeight="1" x14ac:dyDescent="0.15">
      <c r="A86" s="95"/>
      <c r="B86" s="95"/>
      <c r="C86" s="165"/>
      <c r="D86" s="165"/>
      <c r="E86" s="96"/>
      <c r="F86" s="99"/>
      <c r="G86" s="30"/>
      <c r="H86" s="97"/>
    </row>
    <row r="87" spans="1:8" ht="20.25" customHeight="1" x14ac:dyDescent="0.15">
      <c r="A87" s="95"/>
      <c r="B87" s="95"/>
      <c r="C87" s="165"/>
      <c r="D87" s="165"/>
      <c r="E87" s="96"/>
      <c r="F87" s="97"/>
      <c r="G87" s="98"/>
      <c r="H87" s="97"/>
    </row>
    <row r="88" spans="1:8" ht="13.5" customHeight="1" x14ac:dyDescent="0.15">
      <c r="A88" s="323"/>
      <c r="B88" s="323"/>
      <c r="C88" s="323"/>
      <c r="D88" s="323"/>
      <c r="E88" s="323"/>
      <c r="F88" s="323"/>
      <c r="G88" s="323"/>
      <c r="H88" s="323"/>
    </row>
    <row r="89" spans="1:8" ht="25.5" customHeight="1" x14ac:dyDescent="0.3">
      <c r="A89" s="160" t="s">
        <v>52</v>
      </c>
      <c r="B89" s="160"/>
      <c r="C89" s="160"/>
      <c r="D89" s="160"/>
      <c r="E89" s="160"/>
      <c r="F89" s="160"/>
      <c r="G89" s="160"/>
      <c r="H89" s="160"/>
    </row>
    <row r="90" spans="1:8" x14ac:dyDescent="0.15">
      <c r="A90" s="92"/>
      <c r="B90" s="92"/>
      <c r="C90" s="92"/>
      <c r="D90" s="92"/>
      <c r="E90" s="92"/>
      <c r="F90" s="92"/>
      <c r="G90" s="93"/>
      <c r="H90" s="92"/>
    </row>
    <row r="91" spans="1:8" ht="16.5" customHeight="1" thickBot="1" x14ac:dyDescent="0.25">
      <c r="A91" s="161" t="s">
        <v>90</v>
      </c>
      <c r="B91" s="161"/>
      <c r="C91" s="161"/>
      <c r="D91" s="161"/>
      <c r="E91" s="161"/>
      <c r="F91" s="161"/>
      <c r="G91" s="161"/>
      <c r="H91" s="161"/>
    </row>
    <row r="92" spans="1:8" ht="22.5" customHeight="1" x14ac:dyDescent="0.15">
      <c r="A92" s="76" t="s">
        <v>87</v>
      </c>
      <c r="B92" s="162" t="s">
        <v>53</v>
      </c>
      <c r="C92" s="162"/>
      <c r="D92" s="77" t="s">
        <v>54</v>
      </c>
      <c r="E92" s="77" t="s">
        <v>55</v>
      </c>
      <c r="F92" s="162" t="s">
        <v>56</v>
      </c>
      <c r="G92" s="162"/>
      <c r="H92" s="79" t="s">
        <v>51</v>
      </c>
    </row>
    <row r="93" spans="1:8" ht="22.5" customHeight="1" x14ac:dyDescent="0.15">
      <c r="A93" s="205">
        <v>1</v>
      </c>
      <c r="B93" s="208" t="s">
        <v>130</v>
      </c>
      <c r="C93" s="209"/>
      <c r="D93" s="155">
        <v>1</v>
      </c>
      <c r="E93" s="158" t="s">
        <v>147</v>
      </c>
      <c r="F93" s="324">
        <f>H21</f>
        <v>221109900</v>
      </c>
      <c r="G93" s="209"/>
      <c r="H93" s="136"/>
    </row>
    <row r="94" spans="1:8" ht="22.5" customHeight="1" x14ac:dyDescent="0.15">
      <c r="A94" s="206"/>
      <c r="B94" s="210"/>
      <c r="C94" s="211"/>
      <c r="D94" s="156"/>
      <c r="E94" s="159"/>
      <c r="F94" s="210"/>
      <c r="G94" s="211"/>
      <c r="H94" s="327"/>
    </row>
    <row r="95" spans="1:8" ht="22.5" customHeight="1" x14ac:dyDescent="0.15">
      <c r="A95" s="206"/>
      <c r="B95" s="210"/>
      <c r="C95" s="211"/>
      <c r="D95" s="156"/>
      <c r="E95" s="153" t="s">
        <v>148</v>
      </c>
      <c r="F95" s="210"/>
      <c r="G95" s="211"/>
      <c r="H95" s="327"/>
    </row>
    <row r="96" spans="1:8" ht="22.5" customHeight="1" x14ac:dyDescent="0.15">
      <c r="A96" s="207"/>
      <c r="B96" s="193"/>
      <c r="C96" s="195"/>
      <c r="D96" s="157"/>
      <c r="E96" s="154"/>
      <c r="F96" s="193"/>
      <c r="G96" s="195"/>
      <c r="H96" s="137"/>
    </row>
    <row r="97" spans="1:8" ht="22.5" customHeight="1" thickBot="1" x14ac:dyDescent="0.2">
      <c r="A97" s="328" t="s">
        <v>82</v>
      </c>
      <c r="B97" s="204"/>
      <c r="C97" s="204"/>
      <c r="D97" s="85"/>
      <c r="E97" s="85"/>
      <c r="F97" s="203">
        <f>F93</f>
        <v>221109900</v>
      </c>
      <c r="G97" s="204"/>
      <c r="H97" s="102"/>
    </row>
    <row r="98" spans="1:8" ht="22.5" customHeight="1" x14ac:dyDescent="0.15"/>
    <row r="99" spans="1:8" ht="22.5" customHeight="1" thickBot="1" x14ac:dyDescent="0.25">
      <c r="A99" s="182" t="s">
        <v>91</v>
      </c>
      <c r="B99" s="182"/>
      <c r="C99" s="182"/>
      <c r="D99" s="182"/>
      <c r="E99" s="182"/>
      <c r="F99" s="182"/>
      <c r="G99" s="182"/>
      <c r="H99" s="182"/>
    </row>
    <row r="100" spans="1:8" ht="22.5" customHeight="1" thickBot="1" x14ac:dyDescent="0.2">
      <c r="A100" s="54" t="s">
        <v>57</v>
      </c>
      <c r="B100" s="325" t="s">
        <v>93</v>
      </c>
      <c r="C100" s="180"/>
      <c r="D100" s="180"/>
      <c r="E100" s="181"/>
      <c r="F100" s="326" t="s">
        <v>92</v>
      </c>
      <c r="G100" s="326"/>
      <c r="H100" s="56" t="s">
        <v>51</v>
      </c>
    </row>
    <row r="101" spans="1:8" ht="22.5" customHeight="1" x14ac:dyDescent="0.15">
      <c r="A101" s="49">
        <v>1</v>
      </c>
      <c r="B101" s="193" t="s">
        <v>117</v>
      </c>
      <c r="C101" s="194"/>
      <c r="D101" s="194"/>
      <c r="E101" s="195"/>
      <c r="F101" s="187">
        <f>H23</f>
        <v>285450000</v>
      </c>
      <c r="G101" s="188"/>
      <c r="H101" s="46"/>
    </row>
    <row r="102" spans="1:8" ht="24.75" customHeight="1" x14ac:dyDescent="0.15">
      <c r="A102" s="44">
        <v>2</v>
      </c>
      <c r="B102" s="196" t="s">
        <v>118</v>
      </c>
      <c r="C102" s="197"/>
      <c r="D102" s="197"/>
      <c r="E102" s="198"/>
      <c r="F102" s="189">
        <f>H24</f>
        <v>111900000</v>
      </c>
      <c r="G102" s="190"/>
      <c r="H102" s="42"/>
    </row>
    <row r="103" spans="1:8" ht="24.75" customHeight="1" x14ac:dyDescent="0.15">
      <c r="A103" s="89">
        <v>3</v>
      </c>
      <c r="B103" s="199" t="s">
        <v>138</v>
      </c>
      <c r="C103" s="200"/>
      <c r="D103" s="200"/>
      <c r="E103" s="201"/>
      <c r="F103" s="202">
        <f>H25</f>
        <v>200000000</v>
      </c>
      <c r="G103" s="189"/>
      <c r="H103" s="74"/>
    </row>
    <row r="104" spans="1:8" ht="22.5" customHeight="1" thickBot="1" x14ac:dyDescent="0.2">
      <c r="A104" s="50">
        <v>4</v>
      </c>
      <c r="B104" s="320" t="s">
        <v>141</v>
      </c>
      <c r="C104" s="315"/>
      <c r="D104" s="315"/>
      <c r="E104" s="178"/>
      <c r="F104" s="191">
        <f>H26</f>
        <v>33212000</v>
      </c>
      <c r="G104" s="192"/>
      <c r="H104" s="59"/>
    </row>
    <row r="105" spans="1:8" ht="22.5" customHeight="1" thickBot="1" x14ac:dyDescent="0.2">
      <c r="A105" s="150" t="s">
        <v>58</v>
      </c>
      <c r="B105" s="151"/>
      <c r="C105" s="152"/>
      <c r="D105" s="321"/>
      <c r="E105" s="152"/>
      <c r="F105" s="329">
        <f>SUM(F101:G104)</f>
        <v>630562000</v>
      </c>
      <c r="G105" s="330"/>
      <c r="H105" s="58"/>
    </row>
    <row r="106" spans="1:8" ht="22.5" customHeight="1" x14ac:dyDescent="0.15"/>
    <row r="107" spans="1:8" ht="22.5" customHeight="1" thickBot="1" x14ac:dyDescent="0.25">
      <c r="A107" s="182" t="s">
        <v>59</v>
      </c>
      <c r="B107" s="182"/>
      <c r="C107" s="182"/>
      <c r="D107" s="182"/>
      <c r="E107" s="182"/>
      <c r="F107" s="182"/>
      <c r="G107" s="182"/>
      <c r="H107" s="182"/>
    </row>
    <row r="108" spans="1:8" ht="22.5" customHeight="1" thickBot="1" x14ac:dyDescent="0.2">
      <c r="A108" s="54" t="s">
        <v>57</v>
      </c>
      <c r="B108" s="183" t="s">
        <v>60</v>
      </c>
      <c r="C108" s="184"/>
      <c r="D108" s="55" t="s">
        <v>61</v>
      </c>
      <c r="E108" s="55" t="s">
        <v>62</v>
      </c>
      <c r="F108" s="60"/>
      <c r="G108" s="61"/>
      <c r="H108" s="56" t="s">
        <v>51</v>
      </c>
    </row>
    <row r="109" spans="1:8" ht="22.5" customHeight="1" x14ac:dyDescent="0.15">
      <c r="A109" s="63">
        <v>1</v>
      </c>
      <c r="B109" s="185" t="s">
        <v>120</v>
      </c>
      <c r="C109" s="186"/>
      <c r="D109" s="64">
        <v>4800000</v>
      </c>
      <c r="E109" s="65" t="s">
        <v>125</v>
      </c>
      <c r="F109" s="17"/>
      <c r="G109" s="25"/>
      <c r="H109" s="66" t="s">
        <v>122</v>
      </c>
    </row>
    <row r="110" spans="1:8" ht="22.5" customHeight="1" x14ac:dyDescent="0.15">
      <c r="A110" s="16">
        <v>2</v>
      </c>
      <c r="B110" s="172" t="s">
        <v>121</v>
      </c>
      <c r="C110" s="173"/>
      <c r="D110" s="32">
        <v>4800000</v>
      </c>
      <c r="E110" s="6" t="s">
        <v>126</v>
      </c>
      <c r="F110" s="7"/>
      <c r="G110" s="26"/>
      <c r="H110" s="42" t="s">
        <v>122</v>
      </c>
    </row>
    <row r="111" spans="1:8" ht="22.5" customHeight="1" x14ac:dyDescent="0.15">
      <c r="A111" s="16">
        <v>3</v>
      </c>
      <c r="B111" s="172" t="s">
        <v>123</v>
      </c>
      <c r="C111" s="173"/>
      <c r="D111" s="32">
        <v>5400000</v>
      </c>
      <c r="E111" s="6" t="s">
        <v>126</v>
      </c>
      <c r="F111" s="7"/>
      <c r="G111" s="26"/>
      <c r="H111" s="42" t="s">
        <v>122</v>
      </c>
    </row>
    <row r="112" spans="1:8" ht="22.5" customHeight="1" thickBot="1" x14ac:dyDescent="0.2">
      <c r="A112" s="67">
        <v>4</v>
      </c>
      <c r="B112" s="177" t="s">
        <v>124</v>
      </c>
      <c r="C112" s="178"/>
      <c r="D112" s="68">
        <v>2000000</v>
      </c>
      <c r="E112" s="69" t="s">
        <v>126</v>
      </c>
      <c r="F112" s="18"/>
      <c r="G112" s="27"/>
      <c r="H112" s="15" t="s">
        <v>122</v>
      </c>
    </row>
    <row r="113" spans="1:8" ht="22.5" customHeight="1" thickBot="1" x14ac:dyDescent="0.2">
      <c r="A113" s="179" t="s">
        <v>58</v>
      </c>
      <c r="B113" s="180"/>
      <c r="C113" s="181"/>
      <c r="D113" s="62">
        <f>SUM(D109:D112)</f>
        <v>17000000</v>
      </c>
      <c r="E113" s="57"/>
      <c r="F113" s="60"/>
      <c r="G113" s="61"/>
      <c r="H113" s="58"/>
    </row>
    <row r="114" spans="1:8" ht="12.75" customHeight="1" x14ac:dyDescent="0.15">
      <c r="A114" s="8"/>
      <c r="B114" s="8"/>
      <c r="C114" s="8"/>
      <c r="D114" s="5"/>
      <c r="E114" s="5"/>
      <c r="F114" s="9"/>
      <c r="G114" s="28"/>
      <c r="H114" s="5"/>
    </row>
    <row r="115" spans="1:8" ht="14.25" customHeight="1" x14ac:dyDescent="0.15">
      <c r="A115" s="141"/>
      <c r="B115" s="141"/>
      <c r="C115" s="141"/>
      <c r="D115" s="141"/>
      <c r="E115" s="141"/>
      <c r="F115" s="141"/>
      <c r="G115" s="141"/>
      <c r="H115" s="141"/>
    </row>
    <row r="116" spans="1:8" ht="14.25" customHeight="1" x14ac:dyDescent="0.15">
      <c r="A116" s="141"/>
      <c r="B116" s="141"/>
      <c r="C116" s="141"/>
      <c r="D116" s="141"/>
      <c r="E116" s="141"/>
      <c r="F116" s="141"/>
      <c r="G116" s="141"/>
      <c r="H116" s="141"/>
    </row>
    <row r="117" spans="1:8" ht="14.25" customHeight="1" x14ac:dyDescent="0.15">
      <c r="A117" s="31"/>
      <c r="B117" s="31"/>
      <c r="C117" s="31"/>
      <c r="D117" s="31"/>
      <c r="E117" s="31"/>
      <c r="F117" s="31"/>
      <c r="G117" s="31"/>
      <c r="H117" s="31"/>
    </row>
    <row r="118" spans="1:8" ht="14.25" customHeight="1" x14ac:dyDescent="0.15">
      <c r="A118" s="31"/>
      <c r="B118" s="31"/>
      <c r="C118" s="31"/>
      <c r="D118" s="31"/>
      <c r="E118" s="31"/>
      <c r="F118" s="31"/>
      <c r="G118" s="31"/>
      <c r="H118" s="31"/>
    </row>
    <row r="119" spans="1:8" ht="14.25" customHeight="1" x14ac:dyDescent="0.15">
      <c r="A119" s="31"/>
      <c r="B119" s="31"/>
      <c r="C119" s="31"/>
      <c r="D119" s="31"/>
      <c r="E119" s="31"/>
      <c r="F119" s="31"/>
      <c r="G119" s="31"/>
      <c r="H119" s="31"/>
    </row>
    <row r="120" spans="1:8" ht="14.25" customHeight="1" x14ac:dyDescent="0.15">
      <c r="A120" s="31"/>
      <c r="B120" s="31"/>
      <c r="C120" s="31"/>
      <c r="D120" s="31"/>
      <c r="E120" s="31"/>
      <c r="F120" s="31"/>
      <c r="G120" s="31"/>
      <c r="H120" s="31"/>
    </row>
    <row r="121" spans="1:8" ht="14.25" customHeight="1" x14ac:dyDescent="0.15">
      <c r="A121" s="31"/>
      <c r="B121" s="31"/>
      <c r="C121" s="31"/>
      <c r="D121" s="31"/>
      <c r="E121" s="31"/>
      <c r="F121" s="31"/>
      <c r="G121" s="31"/>
      <c r="H121" s="31"/>
    </row>
    <row r="122" spans="1:8" ht="14.25" customHeight="1" x14ac:dyDescent="0.15">
      <c r="A122" s="31"/>
      <c r="B122" s="31"/>
      <c r="C122" s="31"/>
      <c r="D122" s="31"/>
      <c r="E122" s="31"/>
      <c r="F122" s="31"/>
      <c r="G122" s="31"/>
      <c r="H122" s="31"/>
    </row>
    <row r="123" spans="1:8" ht="14.25" customHeight="1" x14ac:dyDescent="0.15">
      <c r="A123" s="31"/>
      <c r="B123" s="31"/>
      <c r="C123" s="31"/>
      <c r="D123" s="31"/>
      <c r="E123" s="31"/>
      <c r="F123" s="31"/>
      <c r="G123" s="31"/>
      <c r="H123" s="31"/>
    </row>
    <row r="124" spans="1:8" ht="14.25" customHeight="1" x14ac:dyDescent="0.15">
      <c r="A124" s="31"/>
      <c r="B124" s="31"/>
      <c r="C124" s="31"/>
      <c r="D124" s="31"/>
      <c r="E124" s="31"/>
      <c r="F124" s="31"/>
      <c r="G124" s="31"/>
      <c r="H124" s="31"/>
    </row>
    <row r="125" spans="1:8" ht="14.25" customHeight="1" x14ac:dyDescent="0.15">
      <c r="A125" s="31"/>
      <c r="B125" s="31"/>
      <c r="C125" s="31"/>
      <c r="D125" s="31"/>
      <c r="E125" s="31"/>
      <c r="F125" s="31"/>
      <c r="G125" s="31"/>
      <c r="H125" s="31"/>
    </row>
  </sheetData>
  <mergeCells count="194">
    <mergeCell ref="B111:C111"/>
    <mergeCell ref="G75:G76"/>
    <mergeCell ref="B104:E104"/>
    <mergeCell ref="D105:E105"/>
    <mergeCell ref="C77:D78"/>
    <mergeCell ref="C79:D80"/>
    <mergeCell ref="A88:H88"/>
    <mergeCell ref="C75:D76"/>
    <mergeCell ref="C81:D81"/>
    <mergeCell ref="C82:D82"/>
    <mergeCell ref="C83:D83"/>
    <mergeCell ref="C84:D84"/>
    <mergeCell ref="C87:D87"/>
    <mergeCell ref="F93:G96"/>
    <mergeCell ref="B100:E100"/>
    <mergeCell ref="F100:G100"/>
    <mergeCell ref="H93:H96"/>
    <mergeCell ref="A97:C97"/>
    <mergeCell ref="A99:H99"/>
    <mergeCell ref="F105:G105"/>
    <mergeCell ref="A1:H1"/>
    <mergeCell ref="A2:H2"/>
    <mergeCell ref="A3:H3"/>
    <mergeCell ref="A4:A5"/>
    <mergeCell ref="B4:B5"/>
    <mergeCell ref="D4:F5"/>
    <mergeCell ref="A10:B10"/>
    <mergeCell ref="C10:E10"/>
    <mergeCell ref="G10:H10"/>
    <mergeCell ref="B6:B9"/>
    <mergeCell ref="A55:H55"/>
    <mergeCell ref="A12:H12"/>
    <mergeCell ref="A13:H13"/>
    <mergeCell ref="A14:D14"/>
    <mergeCell ref="E14:H14"/>
    <mergeCell ref="A15:C16"/>
    <mergeCell ref="H79:H80"/>
    <mergeCell ref="E59:E60"/>
    <mergeCell ref="F59:F60"/>
    <mergeCell ref="E79:E80"/>
    <mergeCell ref="F79:F80"/>
    <mergeCell ref="A25:C25"/>
    <mergeCell ref="F25:G25"/>
    <mergeCell ref="B29:C30"/>
    <mergeCell ref="D29:D30"/>
    <mergeCell ref="E29:E36"/>
    <mergeCell ref="G30:G31"/>
    <mergeCell ref="C63:D64"/>
    <mergeCell ref="B36:C36"/>
    <mergeCell ref="H30:H31"/>
    <mergeCell ref="F77:F78"/>
    <mergeCell ref="G77:G78"/>
    <mergeCell ref="H61:H62"/>
    <mergeCell ref="C61:D62"/>
    <mergeCell ref="C50:D50"/>
    <mergeCell ref="A40:H40"/>
    <mergeCell ref="A41:H41"/>
    <mergeCell ref="E42:E43"/>
    <mergeCell ref="A42:D42"/>
    <mergeCell ref="C43:D43"/>
    <mergeCell ref="G42:G43"/>
    <mergeCell ref="F42:F43"/>
    <mergeCell ref="H42:H43"/>
    <mergeCell ref="A46:A48"/>
    <mergeCell ref="B47:B48"/>
    <mergeCell ref="C46:D46"/>
    <mergeCell ref="C47:D47"/>
    <mergeCell ref="C49:D49"/>
    <mergeCell ref="C51:D51"/>
    <mergeCell ref="C48:D48"/>
    <mergeCell ref="G61:G62"/>
    <mergeCell ref="A61:A72"/>
    <mergeCell ref="B61:B72"/>
    <mergeCell ref="C65:D66"/>
    <mergeCell ref="C71:D72"/>
    <mergeCell ref="E65:E66"/>
    <mergeCell ref="E71:E72"/>
    <mergeCell ref="F65:F66"/>
    <mergeCell ref="F71:F72"/>
    <mergeCell ref="G65:G66"/>
    <mergeCell ref="G67:G68"/>
    <mergeCell ref="A56:H56"/>
    <mergeCell ref="E57:E58"/>
    <mergeCell ref="F57:F58"/>
    <mergeCell ref="G57:G58"/>
    <mergeCell ref="C58:D58"/>
    <mergeCell ref="A53:H53"/>
    <mergeCell ref="E63:E64"/>
    <mergeCell ref="G59:G60"/>
    <mergeCell ref="A59:D60"/>
    <mergeCell ref="F63:F64"/>
    <mergeCell ref="F61:F62"/>
    <mergeCell ref="B27:C28"/>
    <mergeCell ref="D27:D28"/>
    <mergeCell ref="F27:G27"/>
    <mergeCell ref="E28:G28"/>
    <mergeCell ref="A24:C24"/>
    <mergeCell ref="F24:G24"/>
    <mergeCell ref="A26:C26"/>
    <mergeCell ref="F26:G26"/>
    <mergeCell ref="C45:D45"/>
    <mergeCell ref="A37:C37"/>
    <mergeCell ref="E37:G37"/>
    <mergeCell ref="A39:H39"/>
    <mergeCell ref="B31:C32"/>
    <mergeCell ref="D31:D32"/>
    <mergeCell ref="F32:G33"/>
    <mergeCell ref="H32:H33"/>
    <mergeCell ref="B33:C35"/>
    <mergeCell ref="H35:H36"/>
    <mergeCell ref="A44:D44"/>
    <mergeCell ref="D33:D35"/>
    <mergeCell ref="F34:G34"/>
    <mergeCell ref="F35:G36"/>
    <mergeCell ref="D15:D16"/>
    <mergeCell ref="F16:G16"/>
    <mergeCell ref="A19:C19"/>
    <mergeCell ref="E19:G19"/>
    <mergeCell ref="A20:C20"/>
    <mergeCell ref="E20:G20"/>
    <mergeCell ref="A17:A18"/>
    <mergeCell ref="B17:C17"/>
    <mergeCell ref="F17:G17"/>
    <mergeCell ref="B18:C18"/>
    <mergeCell ref="F18:G18"/>
    <mergeCell ref="E15:E18"/>
    <mergeCell ref="F15:G15"/>
    <mergeCell ref="A21:C21"/>
    <mergeCell ref="E21:E27"/>
    <mergeCell ref="F21:G21"/>
    <mergeCell ref="A22:C22"/>
    <mergeCell ref="F22:G22"/>
    <mergeCell ref="A23:C23"/>
    <mergeCell ref="F23:G23"/>
    <mergeCell ref="B112:C112"/>
    <mergeCell ref="A113:C113"/>
    <mergeCell ref="A107:H107"/>
    <mergeCell ref="B108:C108"/>
    <mergeCell ref="B109:C109"/>
    <mergeCell ref="B110:C110"/>
    <mergeCell ref="F101:G101"/>
    <mergeCell ref="F102:G102"/>
    <mergeCell ref="F104:G104"/>
    <mergeCell ref="B101:E101"/>
    <mergeCell ref="B102:E102"/>
    <mergeCell ref="B103:E103"/>
    <mergeCell ref="F103:G103"/>
    <mergeCell ref="F97:G97"/>
    <mergeCell ref="A93:A96"/>
    <mergeCell ref="B93:C96"/>
    <mergeCell ref="A57:D57"/>
    <mergeCell ref="H67:H68"/>
    <mergeCell ref="C69:D70"/>
    <mergeCell ref="E69:E70"/>
    <mergeCell ref="A105:C105"/>
    <mergeCell ref="E95:E96"/>
    <mergeCell ref="D93:D96"/>
    <mergeCell ref="E93:E94"/>
    <mergeCell ref="A89:H89"/>
    <mergeCell ref="A91:H91"/>
    <mergeCell ref="B92:C92"/>
    <mergeCell ref="G79:G80"/>
    <mergeCell ref="E77:E78"/>
    <mergeCell ref="C85:D85"/>
    <mergeCell ref="C86:D86"/>
    <mergeCell ref="F92:G92"/>
    <mergeCell ref="G73:G74"/>
    <mergeCell ref="H73:H74"/>
    <mergeCell ref="E75:E76"/>
    <mergeCell ref="H75:H76"/>
    <mergeCell ref="F69:F70"/>
    <mergeCell ref="G69:G70"/>
    <mergeCell ref="H69:H70"/>
    <mergeCell ref="H59:H60"/>
    <mergeCell ref="H57:H58"/>
    <mergeCell ref="E61:E62"/>
    <mergeCell ref="A115:H115"/>
    <mergeCell ref="A116:H116"/>
    <mergeCell ref="G63:G64"/>
    <mergeCell ref="H63:H64"/>
    <mergeCell ref="A73:A76"/>
    <mergeCell ref="B73:B76"/>
    <mergeCell ref="A77:A78"/>
    <mergeCell ref="B77:B78"/>
    <mergeCell ref="F75:F76"/>
    <mergeCell ref="C73:D74"/>
    <mergeCell ref="E73:E74"/>
    <mergeCell ref="F73:F74"/>
    <mergeCell ref="C67:D68"/>
    <mergeCell ref="E67:E68"/>
    <mergeCell ref="F67:F68"/>
    <mergeCell ref="H65:H66"/>
    <mergeCell ref="G71:G72"/>
    <mergeCell ref="H71:H72"/>
  </mergeCells>
  <phoneticPr fontId="2" type="noConversion"/>
  <pageMargins left="0.25" right="0.25" top="0.75" bottom="0.75" header="0.3" footer="0.3"/>
  <pageSetup paperSize="9" orientation="portrait" r:id="rId1"/>
  <headerFooter alignWithMargins="0"/>
  <rowBreaks count="3" manualBreakCount="3">
    <brk id="39" max="16383" man="1"/>
    <brk id="54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실적총괄표</vt:lpstr>
      <vt:lpstr>실적총괄표!Print_Area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“잠깐! 개인정보유출 조심”</dc:title>
  <dc:creator>yd</dc:creator>
  <cp:lastModifiedBy>yd</cp:lastModifiedBy>
  <cp:lastPrinted>2016-02-09T06:16:18Z</cp:lastPrinted>
  <dcterms:created xsi:type="dcterms:W3CDTF">2006-12-07T04:32:15Z</dcterms:created>
  <dcterms:modified xsi:type="dcterms:W3CDTF">2016-03-14T09:43:44Z</dcterms:modified>
</cp:coreProperties>
</file>